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2e34f83fa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ing calculation" sheetId="1" r:id="R4cc2f98227e64b66"/>
    <x:sheet xmlns:r="http://schemas.openxmlformats.org/officeDocument/2006/relationships" name="Map summary" sheetId="2" r:id="R2fbbfd7bc57f47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"/>
  </x:numFmts>
  <x:fonts count="4">
    <x:font>
      <x:sz val="11"/>
      <x:name val="Carlito"/>
    </x:font>
    <x:font>
      <x:sz val="11"/>
      <x:color rgb="FF1F2933"/>
      <x:name val="Arial"/>
    </x:font>
    <x:font>
      <x:b/>
      <x:sz val="16"/>
      <x:color rgb="FF0B5D5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B5D5A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09f7b620d4497" /><Relationship Type="http://schemas.openxmlformats.org/officeDocument/2006/relationships/theme" Target="/xl/theme/theme1.xml" Id="Rb0352215fd40422b" /><Relationship Type="http://schemas.openxmlformats.org/officeDocument/2006/relationships/sharedStrings" Target="/xl/sharedStrings.xml" Id="Rc7bb0d0213664b67" /><Relationship Type="http://schemas.openxmlformats.org/officeDocument/2006/relationships/worksheet" Target="/xl/worksheets/sheet1.xml" Id="R4cc2f98227e64b66" /><Relationship Type="http://schemas.openxmlformats.org/officeDocument/2006/relationships/worksheet" Target="/xl/worksheets/sheet2.xml" Id="R2fbbfd7bc57f4791" /></Relationships>
</file>

<file path=xl/tables/table1.xml><?xml version="1.0" encoding="utf-8"?>
<x:table xmlns:x="http://schemas.openxmlformats.org/spreadsheetml/2006/main" id="1" name="TimingCalculation" displayName="TimingCalculation" ref="A9:N14" headerRowCount="1" totalsRowCount="0" totalsRowShown="0">
  <x:autoFilter ref="A9:N14"/>
  <x:tableColumns count="14">
    <x:tableColumn id="1" name="Log page / row"/>
    <x:tableColumn id="2" name="Parent ID"/>
    <x:tableColumn id="3" name="Child ID"/>
    <x:tableColumn id="4" name="Activity"/>
    <x:tableColumn id="5" name="Pass"/>
    <x:tableColumn id="6" name="Queue entry"/>
    <x:tableColumn id="7" name="Setup start"/>
    <x:tableColumn id="8" name="Work start"/>
    <x:tableColumn id="9" name="Work end"/>
    <x:tableColumn id="10" name="W/T"/>
    <x:tableColumn id="11" name="S/T"/>
    <x:tableColumn id="12" name="P/T"/>
    <x:tableColumn id="13" name="Rework?"/>
    <x:tableColumn id="14" name="Factual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apSummary" displayName="MapSummary" ref="A9:N10" headerRowCount="1" totalsRowCount="0" totalsRowShown="0">
  <x:autoFilter ref="A9:N10"/>
  <x:tableColumns count="14">
    <x:tableColumn id="1" name="Activity / queue"/>
    <x:tableColumn id="2" name="Unit"/>
    <x:tableColumn id="3" name="n"/>
    <x:tableColumn id="4" name="Sum P/T"/>
    <x:tableColumn id="5" name="Avg P/T"/>
    <x:tableColumn id="6" name="Sum S/T"/>
    <x:tableColumn id="7" name="Avg S/T"/>
    <x:tableColumn id="8" name="Sum W/T"/>
    <x:tableColumn id="9" name="Avg W/T"/>
    <x:tableColumn id="10" name="Role"/>
    <x:tableColumn id="11" name="Value"/>
    <x:tableColumn id="12" name="Type"/>
    <x:tableColumn id="13" name="Variation / evidence note"/>
    <x:tableColumn id="14" name="Map instru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cb5cadff200467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de97fc237384c40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44" hidden="0" customWidth="1"/>
  </x:cols>
  <x:sheetData>
    <x:row r="1" ht="30" customHeight="1">
      <x:c r="A1" s="4" t="str">
        <x:v>Timing Calculation Sheet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0" customHeight="1">
      <x:c r="A2" s="3" t="str">
        <x:v>Current-state simulated Friday 91. Drop-off through readiness notification.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30" customHeight="1">
      <x:c r="A3" s="3" t="str">
        <x:v>Clock: cumulative operating minutes from Friday 7:00 a.m.; closed hours omitted.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30" customHeight="1">
      <x:c r="A4" s="3" t="str">
        <x:v>Source: washnfold_event_log.csv. Parent = customer order; child = compatible load.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30" customHeight="1">
      <x:c r="A5" s="3" t="str">
        <x:v>Timing formulas use each endpoint pair. Blank endpoints leave that interval unknown.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30" customHeight="1">
      <x:c r="A6" s="3" t="str">
        <x:v>Activity rows summarize the Timing calculation tab. Batch Release uses the separate order projection CSV.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30" customHeight="1">
      <x:c r="A7" s="3" t="str">
        <x:v>Regenerate the order projection if source events change; do not sum parallel load times as order lead time.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 ht="45" customHeight="1">
      <x:c r="A9" s="7" t="str">
        <x:v>Log page / row</x:v>
      </x:c>
      <x:c r="B9" s="7" t="str">
        <x:v>Parent ID</x:v>
      </x:c>
      <x:c r="C9" s="7" t="str">
        <x:v>Child ID</x:v>
      </x:c>
      <x:c r="D9" s="7" t="str">
        <x:v>Activity</x:v>
      </x:c>
      <x:c r="E9" s="7" t="str">
        <x:v>Pass</x:v>
      </x:c>
      <x:c r="F9" s="7" t="str">
        <x:v>Queue entry</x:v>
      </x:c>
      <x:c r="G9" s="7" t="str">
        <x:v>Setup start</x:v>
      </x:c>
      <x:c r="H9" s="7" t="str">
        <x:v>Work start</x:v>
      </x:c>
      <x:c r="I9" s="7" t="str">
        <x:v>Work end</x:v>
      </x:c>
      <x:c r="J9" s="7" t="str">
        <x:v>W/T</x:v>
      </x:c>
      <x:c r="K9" s="7" t="str">
        <x:v>S/T</x:v>
      </x:c>
      <x:c r="L9" s="7" t="str">
        <x:v>P/T</x:v>
      </x:c>
      <x:c r="M9" s="7" t="str">
        <x:v>Rework?</x:v>
      </x:c>
      <x:c r="N9" s="7" t="str">
        <x:v>Factual notes</x:v>
      </x:c>
    </x:row>
    <x:row r="10" ht="36" customHeight="1">
      <x:c r="A10" s="3" t="str">
        <x:v>Event log CSV / 4</x:v>
      </x:c>
      <x:c r="B10" s="3" t="str">
        <x:v>WNF-001</x:v>
      </x:c>
      <x:c r="C10" s="3" t="str">
        <x:v>L1</x:v>
      </x:c>
      <x:c r="D10" s="3" t="str">
        <x:v>Wash</x:v>
      </x:c>
      <x:c r="E10" s="3" t="n">
        <x:v>1</x:v>
      </x:c>
      <x:c r="F10" s="8" t="n">
        <x:v>15.9</x:v>
      </x:c>
      <x:c r="G10" s="8" t="n">
        <x:v>21.5</x:v>
      </x:c>
      <x:c r="H10" s="8" t="n">
        <x:v>22.7</x:v>
      </x:c>
      <x:c r="I10" s="8" t="n">
        <x:v>57.7</x:v>
      </x:c>
      <x:c r="J10" s="8" t="n">
        <x:f>IF(COUNTA(A10:I10)=0,"",IF(COUNT(F10,G10)&lt;2,"Unknown",G10-F10))</x:f>
        <x:v>5.6</x:v>
      </x:c>
      <x:c r="K10" s="8" t="n">
        <x:f>IF(COUNTA(A10:I10)=0,"",IF(COUNT(G10,H10)&lt;2,"Unknown",H10-G10))</x:f>
        <x:v>1.1999999999999993</x:v>
      </x:c>
      <x:c r="L10" s="8" t="n">
        <x:f>IF(COUNTA(A10:I10)=0,"",IF(COUNT(H10,I10)&lt;2,"Unknown",I10-H10))</x:f>
        <x:v>35</x:v>
      </x:c>
      <x:c r="M10" s="3" t="str">
        <x:v>N</x:v>
      </x:c>
      <x:c r="N10" s="3" t="str">
        <x:v>Shared detergent/softener jug; setup repeated per compatible load</x:v>
      </x:c>
    </x:row>
    <x:row r="11" ht="36" customHeight="1">
      <x:c r="A11" s="3" t="str">
        <x:v>Event log CSV / 12</x:v>
      </x:c>
      <x:c r="B11" s="3" t="str">
        <x:v>WNF-002</x:v>
      </x:c>
      <x:c r="C11" s="3" t="str">
        <x:v>L1</x:v>
      </x:c>
      <x:c r="D11" s="3" t="str">
        <x:v>Wash</x:v>
      </x:c>
      <x:c r="E11" s="3" t="n">
        <x:v>1</x:v>
      </x:c>
      <x:c r="F11" s="8" t="n">
        <x:v>20.7</x:v>
      </x:c>
      <x:c r="G11" s="8" t="n">
        <x:v>21.5</x:v>
      </x:c>
      <x:c r="H11" s="8" t="n">
        <x:v>23.4</x:v>
      </x:c>
      <x:c r="I11" s="8" t="n">
        <x:v>56.1</x:v>
      </x:c>
      <x:c r="J11" s="8" t="n">
        <x:f>IF(COUNTA(A11:I11)=0,"",IF(COUNT(F11,G11)&lt;2,"Unknown",G11-F11))</x:f>
        <x:v>0.8000000000000007</x:v>
      </x:c>
      <x:c r="K11" s="8" t="n">
        <x:f>IF(COUNTA(A11:I11)=0,"",IF(COUNT(G11,H11)&lt;2,"Unknown",H11-G11))</x:f>
        <x:v>1.8999999999999986</x:v>
      </x:c>
      <x:c r="L11" s="8" t="n">
        <x:f>IF(COUNTA(A11:I11)=0,"",IF(COUNT(H11,I11)&lt;2,"Unknown",I11-H11))</x:f>
        <x:v>32.7</x:v>
      </x:c>
      <x:c r="M11" s="3" t="str">
        <x:v>N</x:v>
      </x:c>
      <x:c r="N11" s="3" t="str">
        <x:v>Shared detergent/softener jug; setup repeated per compatible load</x:v>
      </x:c>
    </x:row>
    <x:row r="12" ht="36" customHeight="1">
      <x:c r="A12" s="3" t="str">
        <x:v>Event log CSV / 20</x:v>
      </x:c>
      <x:c r="B12" s="3" t="str">
        <x:v>WNF-003</x:v>
      </x:c>
      <x:c r="C12" s="3" t="str">
        <x:v>L1</x:v>
      </x:c>
      <x:c r="D12" s="3" t="str">
        <x:v>Wash</x:v>
      </x:c>
      <x:c r="E12" s="3" t="n">
        <x:v>1</x:v>
      </x:c>
      <x:c r="F12" s="8" t="n">
        <x:v>21.5</x:v>
      </x:c>
      <x:c r="G12" s="8" t="n">
        <x:v>23.9</x:v>
      </x:c>
      <x:c r="H12" s="8" t="n">
        <x:v>25.1</x:v>
      </x:c>
      <x:c r="I12" s="8" t="n">
        <x:v>55.1</x:v>
      </x:c>
      <x:c r="J12" s="8" t="n">
        <x:f>IF(COUNTA(A12:I12)=0,"",IF(COUNT(F12,G12)&lt;2,"Unknown",G12-F12))</x:f>
        <x:v>2.3999999999999986</x:v>
      </x:c>
      <x:c r="K12" s="8" t="n">
        <x:f>IF(COUNTA(A12:I12)=0,"",IF(COUNT(G12,H12)&lt;2,"Unknown",H12-G12))</x:f>
        <x:v>1.2000000000000028</x:v>
      </x:c>
      <x:c r="L12" s="8" t="n">
        <x:f>IF(COUNTA(A12:I12)=0,"",IF(COUNT(H12,I12)&lt;2,"Unknown",I12-H12))</x:f>
        <x:v>30</x:v>
      </x:c>
      <x:c r="M12" s="3" t="str">
        <x:v>N</x:v>
      </x:c>
      <x:c r="N12" s="3" t="str">
        <x:v>Shared detergent/softener jug; setup repeated per compatible load</x:v>
      </x:c>
    </x:row>
    <x:row r="13" ht="36" customHeight="1">
      <x:c r="A13" s="3" t="str">
        <x:v>Event log CSV / 29</x:v>
      </x:c>
      <x:c r="B13" s="3" t="str">
        <x:v>WNF-004</x:v>
      </x:c>
      <x:c r="C13" s="3" t="str">
        <x:v>L1</x:v>
      </x:c>
      <x:c r="D13" s="3" t="str">
        <x:v>Wash</x:v>
      </x:c>
      <x:c r="E13" s="3" t="n">
        <x:v>1</x:v>
      </x:c>
      <x:c r="F13" s="8" t="n">
        <x:v>40.6</x:v>
      </x:c>
      <x:c r="G13" s="8" t="n">
        <x:v>131.4</x:v>
      </x:c>
      <x:c r="H13" s="8" t="n">
        <x:v>133</x:v>
      </x:c>
      <x:c r="I13" s="8" t="n">
        <x:v>162.4</x:v>
      </x:c>
      <x:c r="J13" s="8" t="n">
        <x:f>IF(COUNTA(A13:I13)=0,"",IF(COUNT(F13,G13)&lt;2,"Unknown",G13-F13))</x:f>
        <x:v>90.80000000000001</x:v>
      </x:c>
      <x:c r="K13" s="8" t="n">
        <x:f>IF(COUNTA(A13:I13)=0,"",IF(COUNT(G13,H13)&lt;2,"Unknown",H13-G13))</x:f>
        <x:v>1.5999999999999943</x:v>
      </x:c>
      <x:c r="L13" s="8" t="n">
        <x:f>IF(COUNTA(A13:I13)=0,"",IF(COUNT(H13,I13)&lt;2,"Unknown",I13-H13))</x:f>
        <x:v>29.400000000000006</x:v>
      </x:c>
      <x:c r="M13" s="3" t="str">
        <x:v>N</x:v>
      </x:c>
      <x:c r="N13" s="3" t="str">
        <x:v>Shared detergent/softener jug; setup repeated per compatible load</x:v>
      </x:c>
    </x:row>
    <x:row r="14" ht="36" customHeight="1">
      <x:c r="A14" s="3" t="str">
        <x:v>Event log CSV / 37</x:v>
      </x:c>
      <x:c r="B14" s="3" t="str">
        <x:v>WNF-005</x:v>
      </x:c>
      <x:c r="C14" s="3" t="str">
        <x:v>L1</x:v>
      </x:c>
      <x:c r="D14" s="3" t="str">
        <x:v>Wash</x:v>
      </x:c>
      <x:c r="E14" s="3" t="n">
        <x:v>1</x:v>
      </x:c>
      <x:c r="F14" s="8" t="n">
        <x:v>41.7</x:v>
      </x:c>
      <x:c r="G14" s="8" t="n">
        <x:v>134.7</x:v>
      </x:c>
      <x:c r="H14" s="8" t="n">
        <x:v>136.5</x:v>
      </x:c>
      <x:c r="I14" s="8" t="n">
        <x:v>162.8</x:v>
      </x:c>
      <x:c r="J14" s="8" t="n">
        <x:f>IF(COUNTA(A14:I14)=0,"",IF(COUNT(F14,G14)&lt;2,"Unknown",G14-F14))</x:f>
        <x:v>92.99999999999999</x:v>
      </x:c>
      <x:c r="K14" s="8" t="n">
        <x:f>IF(COUNTA(A14:I14)=0,"",IF(COUNT(G14,H14)&lt;2,"Unknown",H14-G14))</x:f>
        <x:v>1.8000000000000114</x:v>
      </x:c>
      <x:c r="L14" s="8" t="n">
        <x:f>IF(COUNTA(A14:I14)=0,"",IF(COUNT(H14,I14)&lt;2,"Unknown",I14-H14))</x:f>
        <x:v>26.30000000000001</x:v>
      </x:c>
      <x:c r="M14" s="3" t="str">
        <x:v>N</x:v>
      </x:c>
      <x:c r="N14" s="3" t="str">
        <x:v>Shared detergent/softener jug; setup repeated per compatible load</x:v>
      </x:c>
    </x:row>
  </x:sheetData>
  <x:mergeCells>
    <x:mergeCell ref="A1:N1"/>
    <x:mergeCell ref="A2:N2"/>
    <x:mergeCell ref="A3:N3"/>
    <x:mergeCell ref="A4:N4"/>
    <x:mergeCell ref="A5:N5"/>
    <x:mergeCell ref="A6:N6"/>
    <x:mergeCell ref="A7:N7"/>
    <x:mergeCell ref="A8:N8"/>
  </x:mergeCells>
  <x:pageMargins left="0.7" right="0.7" top="0.75" bottom="0.75" header="0.3" footer="0.3"/>
  <x:pageSetup paperSize="9" orientation="landscape" fitToWidth="1" fitToHeight="0"/>
  <x:tableParts count="1">
    <x:tablePart xmlns:r="http://schemas.openxmlformats.org/officeDocument/2006/relationships" r:id="R1cb5cadff2004675"/>
  </x:tableParts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44" hidden="0" customWidth="1"/>
    <x:col min="14" max="14" width="44" hidden="0" customWidth="1"/>
  </x:cols>
  <x:sheetData>
    <x:row r="1" ht="30" customHeight="1">
      <x:c r="A1" s="4" t="str">
        <x:v>Map Summary Sheet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0" customHeight="1">
      <x:c r="A2" s="3" t="str">
        <x:v>Current-state simulated Friday 91. Drop-off through readiness notification.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30" customHeight="1">
      <x:c r="A3" s="3" t="str">
        <x:v>Clock: cumulative operating minutes from Friday 7:00 a.m.; closed hours omitted.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30" customHeight="1">
      <x:c r="A4" s="3" t="str">
        <x:v>Source: washnfold_event_log.csv. Parent = customer order; child = compatible load.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30" customHeight="1">
      <x:c r="A5" s="3" t="str">
        <x:v>Classify from customer value and observed evidence; keep the unit and source cohort visible.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3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3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 ht="45" customHeight="1">
      <x:c r="A9" s="7" t="str">
        <x:v>Activity / queue</x:v>
      </x:c>
      <x:c r="B9" s="7" t="str">
        <x:v>Unit</x:v>
      </x:c>
      <x:c r="C9" s="7" t="str">
        <x:v>n</x:v>
      </x:c>
      <x:c r="D9" s="7" t="str">
        <x:v>Sum P/T</x:v>
      </x:c>
      <x:c r="E9" s="7" t="str">
        <x:v>Avg P/T</x:v>
      </x:c>
      <x:c r="F9" s="7" t="str">
        <x:v>Sum S/T</x:v>
      </x:c>
      <x:c r="G9" s="7" t="str">
        <x:v>Avg S/T</x:v>
      </x:c>
      <x:c r="H9" s="7" t="str">
        <x:v>Sum W/T</x:v>
      </x:c>
      <x:c r="I9" s="7" t="str">
        <x:v>Avg W/T</x:v>
      </x:c>
      <x:c r="J9" s="7" t="str">
        <x:v>Role</x:v>
      </x:c>
      <x:c r="K9" s="7" t="str">
        <x:v>Value</x:v>
      </x:c>
      <x:c r="L9" s="7" t="str">
        <x:v>Type</x:v>
      </x:c>
      <x:c r="M9" s="7" t="str">
        <x:v>Variation / evidence note</x:v>
      </x:c>
      <x:c r="N9" s="7" t="str">
        <x:v>Map instruction</x:v>
      </x:c>
    </x:row>
    <x:row r="10" ht="70" customHeight="1">
      <x:c r="A10" s="3" t="str">
        <x:v>Wash</x:v>
      </x:c>
      <x:c r="B10" s="3" t="str">
        <x:v>Load</x:v>
      </x:c>
      <x:c r="C10" s="9" t="n">
        <x:f>COUNTIFS('Timing calculation'!$D$10:$D$14,A10)</x:f>
        <x:v>5</x:v>
      </x:c>
      <x:c r="D10" s="8" t="n">
        <x:f>IF(OR(C10=0,COUNTIFS('Timing calculation'!$D$10:$D$14,A10,'Timing calculation'!$L$10:$L$14,"Unknown")&gt;0,COUNTIFS('Timing calculation'!$D$10:$D$14,A10,'Timing calculation'!$L$10:$L$14,"&lt;0")&gt;0),"Unknown",SUMIFS('Timing calculation'!$L$10:$L$14,'Timing calculation'!$D$10:$D$14,A10))</x:f>
        <x:v>153.40000000000003</x:v>
      </x:c>
      <x:c r="E10" s="8" t="n">
        <x:f>IF(COUNT(D10)=0,"Unknown",D10/C10)</x:f>
        <x:v>30.680000000000007</x:v>
      </x:c>
      <x:c r="F10" s="8" t="n">
        <x:f>IF(OR(C10=0,COUNTIFS('Timing calculation'!$D$10:$D$14,A10,'Timing calculation'!$K$10:$K$14,"Unknown")&gt;0,COUNTIFS('Timing calculation'!$D$10:$D$14,A10,'Timing calculation'!$K$10:$K$14,"&lt;0")&gt;0),"Unknown",SUMIFS('Timing calculation'!$K$10:$K$14,'Timing calculation'!$D$10:$D$14,A10))</x:f>
        <x:v>7.700000000000006</x:v>
      </x:c>
      <x:c r="G10" s="8" t="n">
        <x:f>IF(COUNT(F10)=0,"Unknown",F10/C10)</x:f>
        <x:v>1.5400000000000014</x:v>
      </x:c>
      <x:c r="H10" s="8" t="n">
        <x:f>IF(OR(C10=0,COUNTIFS('Timing calculation'!$D$10:$D$14,A10,'Timing calculation'!$J$10:$J$14,"Unknown")&gt;0,COUNTIFS('Timing calculation'!$D$10:$D$14,A10,'Timing calculation'!$J$10:$J$14,"&lt;0")&gt;0),"Unknown",SUMIFS('Timing calculation'!$J$10:$J$14,'Timing calculation'!$D$10:$D$14,A10))</x:f>
        <x:v>192.6</x:v>
      </x:c>
      <x:c r="I10" s="8" t="n">
        <x:f>IF(COUNT(H10)=0,"Unknown",H10/C10)</x:f>
        <x:v>38.519999999999996</x:v>
      </x:c>
      <x:c r="J10" s="3" t="str">
        <x:v>Staff / washer</x:v>
      </x:c>
      <x:c r="K10" s="3" t="str">
        <x:v>VA</x:v>
      </x:c>
      <x:c r="L10" s="3" t="str">
        <x:v>Step</x:v>
      </x:c>
      <x:c r="M10" s="3" t="str">
        <x:v>W/T range 0.8-93.0 min; Friday 91</x:v>
      </x:c>
      <x:c r="N10" s="3" t="str">
        <x:v>Show Batch Release from the separate order projection; do not add this load wait again</x:v>
      </x:c>
    </x:row>
  </x:sheetData>
  <x:mergeCells>
    <x:mergeCell ref="A1:N1"/>
    <x:mergeCell ref="A2:N2"/>
    <x:mergeCell ref="A3:N3"/>
    <x:mergeCell ref="A4:N4"/>
    <x:mergeCell ref="A5:N5"/>
    <x:mergeCell ref="A6:N6"/>
    <x:mergeCell ref="A7:N7"/>
    <x:mergeCell ref="A8:N8"/>
  </x:mergeCells>
  <x:pageMargins left="0.7" right="0.7" top="0.75" bottom="0.75" header="0.3" footer="0.3"/>
  <x:pageSetup paperSize="9" orientation="landscape" fitToWidth="1" fitToHeight="0"/>
  <x:tableParts count="1">
    <x:tablePart xmlns:r="http://schemas.openxmlformats.org/officeDocument/2006/relationships" r:id="R0de97fc237384c40"/>
  </x:tableParts>
</x:worksheet>
</file>